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84" windowWidth="18240" windowHeight="8832"/>
  </bookViews>
  <sheets>
    <sheet name="Messungen" sheetId="1" r:id="rId1"/>
    <sheet name="Diagramm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21" i="1" l="1"/>
  <c r="K21" i="1"/>
  <c r="L21" i="1"/>
  <c r="M21" i="1"/>
  <c r="F21" i="1"/>
  <c r="G21" i="1"/>
  <c r="H21" i="1"/>
  <c r="I21" i="1"/>
  <c r="E21" i="1"/>
  <c r="D21" i="1"/>
  <c r="M20" i="1" l="1"/>
  <c r="L20" i="1"/>
  <c r="K20" i="1"/>
  <c r="J20" i="1"/>
  <c r="I20" i="1"/>
  <c r="H20" i="1"/>
  <c r="G20" i="1"/>
  <c r="F20" i="1"/>
  <c r="E20" i="1"/>
  <c r="M19" i="1" l="1"/>
  <c r="L19" i="1"/>
  <c r="K19" i="1"/>
  <c r="J19" i="1"/>
  <c r="I19" i="1"/>
  <c r="H19" i="1"/>
  <c r="G19" i="1"/>
  <c r="F19" i="1"/>
  <c r="E19" i="1"/>
  <c r="M18" i="1"/>
  <c r="L18" i="1"/>
  <c r="K18" i="1"/>
  <c r="J18" i="1"/>
  <c r="I18" i="1"/>
  <c r="H18" i="1"/>
  <c r="G18" i="1"/>
  <c r="F18" i="1"/>
  <c r="E18" i="1"/>
  <c r="D18" i="1"/>
  <c r="D19" i="1" s="1"/>
  <c r="D20" i="1" s="1"/>
</calcChain>
</file>

<file path=xl/sharedStrings.xml><?xml version="1.0" encoding="utf-8"?>
<sst xmlns="http://schemas.openxmlformats.org/spreadsheetml/2006/main" count="49" uniqueCount="39">
  <si>
    <t>Physikalische Parameter</t>
  </si>
  <si>
    <t>Abstand der Kondensatorplatten</t>
  </si>
  <si>
    <t>Abstand der kleinen Skalenstriche</t>
  </si>
  <si>
    <t>Gravitationsbeschleunigung</t>
  </si>
  <si>
    <t>Dichte des Öls</t>
  </si>
  <si>
    <t>Dichte der Luft</t>
  </si>
  <si>
    <t>Viskosität der Luft</t>
  </si>
  <si>
    <t>Messdaten</t>
  </si>
  <si>
    <t>Messung 1</t>
  </si>
  <si>
    <t>Messung 2</t>
  </si>
  <si>
    <t>Messung 3</t>
  </si>
  <si>
    <t>Messung 4</t>
  </si>
  <si>
    <t>Messung 5</t>
  </si>
  <si>
    <t>Messung 6</t>
  </si>
  <si>
    <t>Messung 7</t>
  </si>
  <si>
    <t>Messung 8</t>
  </si>
  <si>
    <t>Messung 9</t>
  </si>
  <si>
    <t>Messung 10</t>
  </si>
  <si>
    <t>Zeitintervall</t>
  </si>
  <si>
    <t>Strecke in Skalenstrichen</t>
  </si>
  <si>
    <t>n</t>
  </si>
  <si>
    <t>Spannung</t>
  </si>
  <si>
    <t>Berechnete Daten</t>
  </si>
  <si>
    <t>Fallgeschwindigkeit</t>
  </si>
  <si>
    <t>Tröpfchenradius</t>
  </si>
  <si>
    <t>Tröpfchenladung</t>
  </si>
  <si>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in m</t>
    </r>
  </si>
  <si>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in m</t>
    </r>
  </si>
  <si>
    <r>
      <rPr>
        <i/>
        <sz val="10"/>
        <rFont val="Arial"/>
        <family val="2"/>
      </rPr>
      <t>g</t>
    </r>
    <r>
      <rPr>
        <sz val="10"/>
        <rFont val="Arial"/>
        <family val="2"/>
      </rPr>
      <t xml:space="preserve"> in m/s²</t>
    </r>
  </si>
  <si>
    <r>
      <rPr>
        <i/>
        <sz val="10"/>
        <rFont val="Arial"/>
        <family val="2"/>
      </rPr>
      <t>ρ</t>
    </r>
    <r>
      <rPr>
        <sz val="10"/>
        <rFont val="Arial"/>
        <family val="2"/>
      </rPr>
      <t xml:space="preserve"> (Öl) in kg/m³</t>
    </r>
  </si>
  <si>
    <r>
      <rPr>
        <i/>
        <sz val="10"/>
        <rFont val="Arial"/>
        <family val="2"/>
      </rPr>
      <t>ρ</t>
    </r>
    <r>
      <rPr>
        <sz val="10"/>
        <rFont val="Arial"/>
        <family val="2"/>
      </rPr>
      <t xml:space="preserve"> (Luft) in kg/m³</t>
    </r>
  </si>
  <si>
    <r>
      <rPr>
        <i/>
        <sz val="10"/>
        <rFont val="Arial"/>
        <family val="2"/>
      </rPr>
      <t>η</t>
    </r>
    <r>
      <rPr>
        <sz val="10"/>
        <rFont val="Arial"/>
        <family val="2"/>
      </rPr>
      <t xml:space="preserve"> in Ns/m²</t>
    </r>
  </si>
  <si>
    <r>
      <t>Δ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</si>
  <si>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</si>
  <si>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v</t>
    </r>
    <r>
      <rPr>
        <sz val="10"/>
        <rFont val="Arial"/>
        <family val="2"/>
      </rPr>
      <t xml:space="preserve"> in m/s</t>
    </r>
  </si>
  <si>
    <r>
      <rPr>
        <i/>
        <sz val="10"/>
        <rFont val="Arial"/>
        <family val="2"/>
      </rPr>
      <t xml:space="preserve">r </t>
    </r>
    <r>
      <rPr>
        <sz val="10"/>
        <rFont val="Arial"/>
        <family val="2"/>
      </rPr>
      <t>in m</t>
    </r>
  </si>
  <si>
    <r>
      <rPr>
        <i/>
        <sz val="10"/>
        <rFont val="Arial"/>
        <family val="2"/>
      </rPr>
      <t>q</t>
    </r>
    <r>
      <rPr>
        <sz val="10"/>
        <rFont val="Arial"/>
        <family val="2"/>
      </rPr>
      <t xml:space="preserve"> in C</t>
    </r>
  </si>
  <si>
    <t xml:space="preserve">   Der Millikan-Versuch – Auswertung Schwebemethode</t>
  </si>
  <si>
    <r>
      <rPr>
        <i/>
        <sz val="10"/>
        <rFont val="Arial"/>
        <family val="2"/>
      </rPr>
      <t>q</t>
    </r>
    <r>
      <rPr>
        <sz val="10"/>
        <rFont val="Arial"/>
        <family val="2"/>
      </rPr>
      <t xml:space="preserve"> in 10^(-19)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</si>
</sst>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F33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 applyFill="1"/>
    <xf numFmtId="0" fontId="1" fillId="0" borderId="0" xfId="1" applyFill="1"/>
    <xf numFmtId="0" fontId="0" fillId="0" borderId="0" xfId="0" applyFill="1"/>
    <xf numFmtId="0" fontId="2" fillId="2" borderId="0" xfId="1" applyFont="1" applyFill="1" applyAlignment="1" applyProtection="1">
      <alignment horizontal="left"/>
      <protection locked="0"/>
    </xf>
    <xf numFmtId="0" fontId="2" fillId="0" borderId="0" xfId="1" applyFont="1" applyFill="1" applyAlignment="1" applyProtection="1">
      <alignment horizontal="left"/>
      <protection locked="0"/>
    </xf>
    <xf numFmtId="0" fontId="3" fillId="3" borderId="0" xfId="1" applyFont="1" applyFill="1"/>
    <xf numFmtId="0" fontId="4" fillId="3" borderId="0" xfId="1" applyFont="1" applyFill="1" applyAlignment="1">
      <alignment horizontal="center"/>
    </xf>
    <xf numFmtId="0" fontId="3" fillId="4" borderId="0" xfId="1" applyFont="1" applyFill="1"/>
    <xf numFmtId="0" fontId="4" fillId="4" borderId="0" xfId="1" applyFont="1" applyFill="1" applyAlignment="1">
      <alignment horizontal="center"/>
    </xf>
    <xf numFmtId="0" fontId="3" fillId="5" borderId="0" xfId="1" applyFont="1" applyFill="1"/>
    <xf numFmtId="0" fontId="1" fillId="6" borderId="0" xfId="1" applyFont="1" applyFill="1" applyAlignment="1">
      <alignment horizontal="left"/>
    </xf>
    <xf numFmtId="0" fontId="1" fillId="6" borderId="1" xfId="1" applyFill="1" applyBorder="1"/>
    <xf numFmtId="0" fontId="1" fillId="7" borderId="0" xfId="1" applyFont="1" applyFill="1"/>
    <xf numFmtId="0" fontId="1" fillId="6" borderId="1" xfId="1" applyFont="1" applyFill="1" applyBorder="1"/>
    <xf numFmtId="0" fontId="1" fillId="7" borderId="1" xfId="1" applyFont="1" applyFill="1" applyBorder="1"/>
    <xf numFmtId="0" fontId="1" fillId="0" borderId="1" xfId="1" applyFill="1" applyBorder="1"/>
    <xf numFmtId="0" fontId="1" fillId="8" borderId="0" xfId="1" applyFont="1" applyFill="1"/>
    <xf numFmtId="0" fontId="1" fillId="8" borderId="1" xfId="1" applyFont="1" applyFill="1" applyBorder="1"/>
    <xf numFmtId="0" fontId="2" fillId="9" borderId="0" xfId="1" applyFont="1" applyFill="1" applyAlignment="1" applyProtection="1">
      <protection locked="0"/>
    </xf>
    <xf numFmtId="0" fontId="1" fillId="8" borderId="2" xfId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FF00"/>
      <color rgb="FFE2F33F"/>
      <color rgb="FFFFCC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 in 10^(-19) C</a:t>
            </a:r>
          </a:p>
        </c:rich>
      </c:tx>
      <c:layout>
        <c:manualLayout>
          <c:xMode val="edge"/>
          <c:yMode val="edge"/>
          <c:x val="1.7034776902887138E-2"/>
          <c:y val="3.5335689045936397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Messungen!$C$21</c:f>
              <c:strCache>
                <c:ptCount val="1"/>
                <c:pt idx="0">
                  <c:v>q in 10^(-19) C</c:v>
                </c:pt>
              </c:strCache>
            </c:strRef>
          </c:tx>
          <c:spPr>
            <a:ln w="28575">
              <a:noFill/>
            </a:ln>
          </c:spPr>
          <c:xVal>
            <c:strRef>
              <c:f>Messungen!$D$17:$M$17</c:f>
              <c:strCache>
                <c:ptCount val="10"/>
                <c:pt idx="0">
                  <c:v>Messung 1</c:v>
                </c:pt>
                <c:pt idx="1">
                  <c:v>Messung 2</c:v>
                </c:pt>
                <c:pt idx="2">
                  <c:v>Messung 3</c:v>
                </c:pt>
                <c:pt idx="3">
                  <c:v>Messung 4</c:v>
                </c:pt>
                <c:pt idx="4">
                  <c:v>Messung 5</c:v>
                </c:pt>
                <c:pt idx="5">
                  <c:v>Messung 6</c:v>
                </c:pt>
                <c:pt idx="6">
                  <c:v>Messung 7</c:v>
                </c:pt>
                <c:pt idx="7">
                  <c:v>Messung 8</c:v>
                </c:pt>
                <c:pt idx="8">
                  <c:v>Messung 9</c:v>
                </c:pt>
                <c:pt idx="9">
                  <c:v>Messung 10</c:v>
                </c:pt>
              </c:strCache>
            </c:strRef>
          </c:xVal>
          <c:yVal>
            <c:numRef>
              <c:f>Messungen!$D$21:$M$21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21856"/>
        <c:axId val="89323392"/>
      </c:scatterChart>
      <c:valAx>
        <c:axId val="89321856"/>
        <c:scaling>
          <c:orientation val="minMax"/>
          <c:max val="11"/>
          <c:min val="0"/>
        </c:scaling>
        <c:delete val="0"/>
        <c:axPos val="b"/>
        <c:majorTickMark val="out"/>
        <c:minorTickMark val="none"/>
        <c:tickLblPos val="nextTo"/>
        <c:crossAx val="89323392"/>
        <c:crossesAt val="0"/>
        <c:crossBetween val="midCat"/>
        <c:majorUnit val="2"/>
        <c:minorUnit val="0.4"/>
      </c:valAx>
      <c:valAx>
        <c:axId val="89323392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321856"/>
        <c:crosses val="autoZero"/>
        <c:crossBetween val="midCat"/>
        <c:majorUnit val="1"/>
        <c:minorUnit val="2.0000000000000004E-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 in 10^(-19) C</a:t>
            </a:r>
          </a:p>
        </c:rich>
      </c:tx>
      <c:layout>
        <c:manualLayout>
          <c:xMode val="edge"/>
          <c:yMode val="edge"/>
          <c:x val="1.7034776902887138E-2"/>
          <c:y val="3.5335689045936397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Messungen!$C$21</c:f>
              <c:strCache>
                <c:ptCount val="1"/>
                <c:pt idx="0">
                  <c:v>q in 10^(-19) C</c:v>
                </c:pt>
              </c:strCache>
            </c:strRef>
          </c:tx>
          <c:spPr>
            <a:ln w="28575">
              <a:noFill/>
            </a:ln>
          </c:spPr>
          <c:xVal>
            <c:strRef>
              <c:f>Messungen!$D$17:$M$17</c:f>
              <c:strCache>
                <c:ptCount val="10"/>
                <c:pt idx="0">
                  <c:v>Messung 1</c:v>
                </c:pt>
                <c:pt idx="1">
                  <c:v>Messung 2</c:v>
                </c:pt>
                <c:pt idx="2">
                  <c:v>Messung 3</c:v>
                </c:pt>
                <c:pt idx="3">
                  <c:v>Messung 4</c:v>
                </c:pt>
                <c:pt idx="4">
                  <c:v>Messung 5</c:v>
                </c:pt>
                <c:pt idx="5">
                  <c:v>Messung 6</c:v>
                </c:pt>
                <c:pt idx="6">
                  <c:v>Messung 7</c:v>
                </c:pt>
                <c:pt idx="7">
                  <c:v>Messung 8</c:v>
                </c:pt>
                <c:pt idx="8">
                  <c:v>Messung 9</c:v>
                </c:pt>
                <c:pt idx="9">
                  <c:v>Messung 10</c:v>
                </c:pt>
              </c:strCache>
            </c:strRef>
          </c:xVal>
          <c:yVal>
            <c:numRef>
              <c:f>Messungen!$D$21:$M$21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41472"/>
        <c:axId val="89243008"/>
      </c:scatterChart>
      <c:valAx>
        <c:axId val="89241472"/>
        <c:scaling>
          <c:orientation val="minMax"/>
          <c:max val="11"/>
          <c:min val="0"/>
        </c:scaling>
        <c:delete val="0"/>
        <c:axPos val="b"/>
        <c:majorTickMark val="out"/>
        <c:minorTickMark val="none"/>
        <c:tickLblPos val="nextTo"/>
        <c:crossAx val="89243008"/>
        <c:crossesAt val="0"/>
        <c:crossBetween val="midCat"/>
        <c:majorUnit val="2"/>
        <c:minorUnit val="2.0000000000000004E-2"/>
      </c:valAx>
      <c:valAx>
        <c:axId val="89243008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241472"/>
        <c:crossesAt val="0"/>
        <c:crossBetween val="midCat"/>
        <c:majorUnit val="1"/>
        <c:minorUnit val="2.0000000000000004E-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0</xdr:rowOff>
    </xdr:from>
    <xdr:to>
      <xdr:col>12</xdr:col>
      <xdr:colOff>685800</xdr:colOff>
      <xdr:row>10</xdr:row>
      <xdr:rowOff>125730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670560</xdr:colOff>
      <xdr:row>24</xdr:row>
      <xdr:rowOff>144780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L26" sqref="L26"/>
    </sheetView>
  </sheetViews>
  <sheetFormatPr baseColWidth="10" defaultRowHeight="14.4" x14ac:dyDescent="0.3"/>
  <cols>
    <col min="1" max="1" width="3" customWidth="1"/>
    <col min="2" max="2" width="32.88671875" customWidth="1"/>
    <col min="3" max="3" width="14.77734375" customWidth="1"/>
  </cols>
  <sheetData>
    <row r="1" spans="1:16" ht="22.8" x14ac:dyDescent="0.4">
      <c r="A1" s="4" t="s">
        <v>37</v>
      </c>
      <c r="B1" s="19"/>
      <c r="C1" s="19"/>
      <c r="D1" s="19"/>
      <c r="E1" s="19"/>
      <c r="F1" s="19"/>
      <c r="G1" s="4"/>
      <c r="H1" s="5"/>
      <c r="I1" s="5"/>
      <c r="J1" s="5"/>
      <c r="K1" s="5"/>
      <c r="L1" s="5"/>
      <c r="M1" s="5"/>
      <c r="N1" s="5"/>
      <c r="O1" s="5"/>
      <c r="P1" s="5"/>
    </row>
    <row r="2" spans="1:16" ht="54" customHeight="1" x14ac:dyDescent="0.3"/>
    <row r="3" spans="1:16" ht="17.399999999999999" x14ac:dyDescent="0.3">
      <c r="B3" s="10" t="s">
        <v>0</v>
      </c>
      <c r="C3" s="2"/>
      <c r="D3" s="2"/>
      <c r="E3" s="3"/>
    </row>
    <row r="4" spans="1:16" x14ac:dyDescent="0.3">
      <c r="B4" s="11" t="s">
        <v>1</v>
      </c>
      <c r="C4" s="14" t="s">
        <v>26</v>
      </c>
      <c r="D4" s="12"/>
      <c r="E4" s="3"/>
    </row>
    <row r="5" spans="1:16" x14ac:dyDescent="0.3">
      <c r="B5" s="11" t="s">
        <v>2</v>
      </c>
      <c r="C5" s="14" t="s">
        <v>27</v>
      </c>
      <c r="D5" s="12"/>
      <c r="E5" s="3"/>
    </row>
    <row r="6" spans="1:16" x14ac:dyDescent="0.3">
      <c r="B6" s="11" t="s">
        <v>3</v>
      </c>
      <c r="C6" s="14" t="s">
        <v>28</v>
      </c>
      <c r="D6" s="12"/>
      <c r="E6" s="3"/>
    </row>
    <row r="7" spans="1:16" x14ac:dyDescent="0.3">
      <c r="B7" s="11" t="s">
        <v>4</v>
      </c>
      <c r="C7" s="14" t="s">
        <v>29</v>
      </c>
      <c r="D7" s="12"/>
      <c r="E7" s="3"/>
      <c r="J7" s="3"/>
    </row>
    <row r="8" spans="1:16" x14ac:dyDescent="0.3">
      <c r="B8" s="11" t="s">
        <v>5</v>
      </c>
      <c r="C8" s="14" t="s">
        <v>30</v>
      </c>
      <c r="D8" s="12"/>
      <c r="E8" s="3"/>
    </row>
    <row r="9" spans="1:16" x14ac:dyDescent="0.3">
      <c r="B9" s="11" t="s">
        <v>6</v>
      </c>
      <c r="C9" s="14" t="s">
        <v>31</v>
      </c>
      <c r="D9" s="12"/>
      <c r="E9" s="3"/>
    </row>
    <row r="10" spans="1:16" ht="64.2" customHeight="1" x14ac:dyDescent="0.3"/>
    <row r="12" spans="1:16" ht="17.399999999999999" x14ac:dyDescent="0.3">
      <c r="B12" s="6" t="s">
        <v>7</v>
      </c>
      <c r="C12" s="1"/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</row>
    <row r="13" spans="1:16" x14ac:dyDescent="0.3">
      <c r="B13" s="13" t="s">
        <v>18</v>
      </c>
      <c r="C13" s="15" t="s">
        <v>32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6" x14ac:dyDescent="0.3">
      <c r="B14" s="13" t="s">
        <v>19</v>
      </c>
      <c r="C14" s="15" t="s">
        <v>20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6" x14ac:dyDescent="0.3">
      <c r="B15" s="13" t="s">
        <v>21</v>
      </c>
      <c r="C15" s="15" t="s">
        <v>33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6" ht="23.4" customHeigh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7.399999999999999" x14ac:dyDescent="0.3">
      <c r="B17" s="8" t="s">
        <v>22</v>
      </c>
      <c r="C17" s="1"/>
      <c r="D17" s="9" t="s">
        <v>8</v>
      </c>
      <c r="E17" s="9" t="s">
        <v>9</v>
      </c>
      <c r="F17" s="9" t="s">
        <v>10</v>
      </c>
      <c r="G17" s="9" t="s">
        <v>11</v>
      </c>
      <c r="H17" s="9" t="s">
        <v>12</v>
      </c>
      <c r="I17" s="9" t="s">
        <v>13</v>
      </c>
      <c r="J17" s="9" t="s">
        <v>14</v>
      </c>
      <c r="K17" s="9" t="s">
        <v>15</v>
      </c>
      <c r="L17" s="9" t="s">
        <v>16</v>
      </c>
      <c r="M17" s="9" t="s">
        <v>17</v>
      </c>
    </row>
    <row r="18" spans="2:13" x14ac:dyDescent="0.3">
      <c r="B18" s="17" t="s">
        <v>23</v>
      </c>
      <c r="C18" s="18" t="s">
        <v>34</v>
      </c>
      <c r="D18" s="16" t="e">
        <f>D14*D5/D13</f>
        <v>#DIV/0!</v>
      </c>
      <c r="E18" s="16" t="e">
        <f>E14*D5/E13</f>
        <v>#DIV/0!</v>
      </c>
      <c r="F18" s="16" t="e">
        <f>F14*D5/F13</f>
        <v>#DIV/0!</v>
      </c>
      <c r="G18" s="16" t="e">
        <f>G14*D5/G13</f>
        <v>#DIV/0!</v>
      </c>
      <c r="H18" s="16" t="e">
        <f>H14*D5/H13</f>
        <v>#DIV/0!</v>
      </c>
      <c r="I18" s="16" t="e">
        <f>I14*D5/I13</f>
        <v>#DIV/0!</v>
      </c>
      <c r="J18" s="16" t="e">
        <f>J14*D5/J13</f>
        <v>#DIV/0!</v>
      </c>
      <c r="K18" s="16" t="e">
        <f>K14*D5/K13</f>
        <v>#DIV/0!</v>
      </c>
      <c r="L18" s="16" t="e">
        <f>L14*D5/L13</f>
        <v>#DIV/0!</v>
      </c>
      <c r="M18" s="16" t="e">
        <f>M14*D5/M13</f>
        <v>#DIV/0!</v>
      </c>
    </row>
    <row r="19" spans="2:13" x14ac:dyDescent="0.3">
      <c r="B19" s="17" t="s">
        <v>24</v>
      </c>
      <c r="C19" s="18" t="s">
        <v>35</v>
      </c>
      <c r="D19" s="16" t="e">
        <f>SQRT(9*D9*D18/(2*(D7-D8)*D6))</f>
        <v>#DIV/0!</v>
      </c>
      <c r="E19" s="16" t="e">
        <f>SQRT(9*D9*E18/(2*(D7-D8)*D6))</f>
        <v>#DIV/0!</v>
      </c>
      <c r="F19" s="16" t="e">
        <f>SQRT(9*D9*F18/(2*(D7-D8)*D6))</f>
        <v>#DIV/0!</v>
      </c>
      <c r="G19" s="16" t="e">
        <f>SQRT(9*D9*G18/(2*(D7-D8)*D6))</f>
        <v>#DIV/0!</v>
      </c>
      <c r="H19" s="16" t="e">
        <f>SQRT(9*D9*H18/(2*(D7-D8)*D6))</f>
        <v>#DIV/0!</v>
      </c>
      <c r="I19" s="16" t="e">
        <f>SQRT(9*D9*I18/(2*(D7-D8)*D6))</f>
        <v>#DIV/0!</v>
      </c>
      <c r="J19" s="16" t="e">
        <f>SQRT(9*D9*J18/(2*(D7-D8)*D6))</f>
        <v>#DIV/0!</v>
      </c>
      <c r="K19" s="16" t="e">
        <f>SQRT(9*D9*K18/(2*(D7-D8)*D6))</f>
        <v>#DIV/0!</v>
      </c>
      <c r="L19" s="16" t="e">
        <f>SQRT(9*D9*L18/(2*(D7-D8)*D6))</f>
        <v>#DIV/0!</v>
      </c>
      <c r="M19" s="16" t="e">
        <f>SQRT(9*D9*M18/(2*(D7-D8)*D6))</f>
        <v>#DIV/0!</v>
      </c>
    </row>
    <row r="20" spans="2:13" x14ac:dyDescent="0.3">
      <c r="B20" s="17" t="s">
        <v>25</v>
      </c>
      <c r="C20" s="18" t="s">
        <v>36</v>
      </c>
      <c r="D20" s="16" t="e">
        <f>4*3.14*D19^3*(D7-D8)*D6*D4/(3*D15)</f>
        <v>#DIV/0!</v>
      </c>
      <c r="E20" s="16" t="e">
        <f>4*3.14*E19^3*(D7-D8)*D6*D4/(3*E15)</f>
        <v>#DIV/0!</v>
      </c>
      <c r="F20" s="16" t="e">
        <f>4*3.14*F19^3*(D7-D8)*D6*D4/(3*F15)</f>
        <v>#DIV/0!</v>
      </c>
      <c r="G20" s="16" t="e">
        <f>4*3.14*G19^3*(D7-D8)*D6*D4/(3*G15)</f>
        <v>#DIV/0!</v>
      </c>
      <c r="H20" s="16" t="e">
        <f>4*3.14*H19^3*(D7-D8)*D6*D4/(3*H15)</f>
        <v>#DIV/0!</v>
      </c>
      <c r="I20" s="16" t="e">
        <f>4*3.14*I19^3*(D7-D8)*D6*D4/(3*I15)</f>
        <v>#DIV/0!</v>
      </c>
      <c r="J20" s="16" t="e">
        <f>4*3.14*J19^3*(D7-D8)*D6*D4/(3*J15)</f>
        <v>#DIV/0!</v>
      </c>
      <c r="K20" s="16" t="e">
        <f>4*3.14*K19^3*(D7-D8)*D6*D4/(3*K15)</f>
        <v>#DIV/0!</v>
      </c>
      <c r="L20" s="16" t="e">
        <f>4*3.14*L19^3*(D7-D8)*D6*D4/(3*L15)</f>
        <v>#DIV/0!</v>
      </c>
      <c r="M20" s="16" t="e">
        <f>4*3.14*M19^3*(D7-D8)*D6*D4/(3*M15)</f>
        <v>#DIV/0!</v>
      </c>
    </row>
    <row r="21" spans="2:13" x14ac:dyDescent="0.3">
      <c r="B21" s="3"/>
      <c r="C21" s="20" t="s">
        <v>38</v>
      </c>
      <c r="D21" s="21" t="e">
        <f>D20*10^19</f>
        <v>#DIV/0!</v>
      </c>
      <c r="E21" s="21" t="e">
        <f>E20*10^19</f>
        <v>#DIV/0!</v>
      </c>
      <c r="F21" s="21" t="e">
        <f t="shared" ref="F21:I21" si="0">F20*10^19</f>
        <v>#DIV/0!</v>
      </c>
      <c r="G21" s="21" t="e">
        <f t="shared" si="0"/>
        <v>#DIV/0!</v>
      </c>
      <c r="H21" s="21" t="e">
        <f t="shared" si="0"/>
        <v>#DIV/0!</v>
      </c>
      <c r="I21" s="21" t="e">
        <f t="shared" si="0"/>
        <v>#DIV/0!</v>
      </c>
      <c r="J21" s="21" t="e">
        <f>J20*10^19</f>
        <v>#DIV/0!</v>
      </c>
      <c r="K21" s="21" t="e">
        <f>K20*10^19</f>
        <v>#DIV/0!</v>
      </c>
      <c r="L21" s="23" t="e">
        <f t="shared" ref="L21" si="1">L20*10^19</f>
        <v>#DIV/0!</v>
      </c>
      <c r="M21" s="22" t="e">
        <f t="shared" ref="M21" si="2">M20*10^19</f>
        <v>#DIV/0!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Messungen</vt:lpstr>
      <vt:lpstr>Diagramm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2016-06-11T09:48:33Z</dcterms:created>
  <dcterms:modified xsi:type="dcterms:W3CDTF">2016-06-11T09:48:56Z</dcterms:modified>
</cp:coreProperties>
</file>